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Invoice" sheetId="1" state="visible" r:id="rId3"/>
    <sheet name="Invoice Tracker" sheetId="2" state="visible" r:id="rId4"/>
  </sheets>
  <definedNames>
    <definedName function="false" hidden="false" localSheetId="0" name="_xlnm.Print_Area" vbProcedure="false">Invoice!$A$1:$E$50</definedName>
    <definedName function="false" hidden="false" localSheetId="1" name="_xlnm.Print_Area" vbProcedure="false">'Invoice Tracker'!$A$1:$H$30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<sst xmlns="http://schemas.openxmlformats.org/spreadsheetml/2006/main" count="81" uniqueCount="71">
  <si>
    <t xml:space="preserve">[ COMPANY LOGO ]</t>
  </si>
  <si>
    <t xml:space="preserve">INVOICE</t>
  </si>
  <si>
    <t xml:space="preserve">Invoice #</t>
  </si>
  <si>
    <t xml:space="preserve">Your Consulting Name</t>
  </si>
  <si>
    <t xml:space="preserve">Invoice Date</t>
  </si>
  <si>
    <t xml:space="preserve">123 Main Street, Suite 100</t>
  </si>
  <si>
    <t xml:space="preserve">Due Date</t>
  </si>
  <si>
    <t xml:space="preserve">City, State 00000</t>
  </si>
  <si>
    <t xml:space="preserve">Payment Terms</t>
  </si>
  <si>
    <t xml:space="preserve">Net 30</t>
  </si>
  <si>
    <t xml:space="preserve">Phone: (555) 123-4567</t>
  </si>
  <si>
    <t xml:space="preserve">Email: info@yourconsulting.com</t>
  </si>
  <si>
    <t xml:space="preserve">www.yourconsulting.com</t>
  </si>
  <si>
    <t xml:space="preserve">BILL TO</t>
  </si>
  <si>
    <t xml:space="preserve">EVENT DETAILS</t>
  </si>
  <si>
    <t xml:space="preserve">Client / Company Name</t>
  </si>
  <si>
    <t xml:space="preserve">Event Type</t>
  </si>
  <si>
    <t xml:space="preserve">Consulting Engagement</t>
  </si>
  <si>
    <t xml:space="preserve">Client Address Line 1</t>
  </si>
  <si>
    <t xml:space="preserve">Event Date</t>
  </si>
  <si>
    <t xml:space="preserve">City, State ZIP</t>
  </si>
  <si>
    <t xml:space="preserve"># of Guests</t>
  </si>
  <si>
    <t xml:space="preserve">Contact: Name | Phone | Email</t>
  </si>
  <si>
    <t xml:space="preserve">#</t>
  </si>
  <si>
    <t xml:space="preserve">Description</t>
  </si>
  <si>
    <t xml:space="preserve">Qty</t>
  </si>
  <si>
    <t xml:space="preserve">Unit Price</t>
  </si>
  <si>
    <t xml:space="preserve">Amount</t>
  </si>
  <si>
    <t xml:space="preserve">Strategy Consulting — Senior Advisor (per hour)</t>
  </si>
  <si>
    <t xml:space="preserve">Market Research &amp; Analysis Report</t>
  </si>
  <si>
    <t xml:space="preserve">Business Process Audit &amp; Recommendations</t>
  </si>
  <si>
    <t xml:space="preserve">Workshop Facilitation — Half Day (up to 20 people)</t>
  </si>
  <si>
    <t xml:space="preserve">Financial Modeling &amp; Forecasting</t>
  </si>
  <si>
    <t xml:space="preserve">Organizational Design &amp; Restructuring</t>
  </si>
  <si>
    <t xml:space="preserve">Change Management Program — Phase 1</t>
  </si>
  <si>
    <t xml:space="preserve">Executive Coaching Session (per session)</t>
  </si>
  <si>
    <t xml:space="preserve">Competitive Intelligence Briefing</t>
  </si>
  <si>
    <t xml:space="preserve">Monthly Retainer — Advisory Services</t>
  </si>
  <si>
    <t xml:space="preserve">Subtotal</t>
  </si>
  <si>
    <t xml:space="preserve">Tax Rate</t>
  </si>
  <si>
    <t xml:space="preserve">Discount</t>
  </si>
  <si>
    <t xml:space="preserve">TOTAL DUE</t>
  </si>
  <si>
    <t xml:space="preserve">PAYMENT INSTRUCTIONS</t>
  </si>
  <si>
    <t xml:space="preserve">Bank: First National Bank  |  Account: 1234567890  |  Routing: 021000021</t>
  </si>
  <si>
    <t xml:space="preserve">Accepted: Check, ACH, Wire Transfer, Credit Card (3% surcharge applies)</t>
  </si>
  <si>
    <t xml:space="preserve">NOTES</t>
  </si>
  <si>
    <t xml:space="preserve">Invoices are due Net 30. Travel expenses billed at cost plus 10% admin fee. Scope changes require a written change order. All deliverables remain confidential per our engagement agreement.</t>
  </si>
  <si>
    <t xml:space="preserve">Thank you for the opportunity to partner on this engagement.</t>
  </si>
  <si>
    <t xml:space="preserve">INVOICE TRACKER — DASHBOARD</t>
  </si>
  <si>
    <t xml:space="preserve">Total Outstanding</t>
  </si>
  <si>
    <t xml:space="preserve">Total Paid This Month</t>
  </si>
  <si>
    <t xml:space="preserve">Avg Days to Payment</t>
  </si>
  <si>
    <t xml:space="preserve"># Overdue Invoices</t>
  </si>
  <si>
    <t xml:space="preserve">Client Name</t>
  </si>
  <si>
    <t xml:space="preserve">Status</t>
  </si>
  <si>
    <t xml:space="preserve">Date Paid</t>
  </si>
  <si>
    <t xml:space="preserve">Days Outstanding</t>
  </si>
  <si>
    <t xml:space="preserve">Apex Industries Strategy</t>
  </si>
  <si>
    <t xml:space="preserve">Paid</t>
  </si>
  <si>
    <t xml:space="preserve">NovaTech Market Entry</t>
  </si>
  <si>
    <t xml:space="preserve">Global Retail Restructure</t>
  </si>
  <si>
    <t xml:space="preserve">HealthFirst Process Audit</t>
  </si>
  <si>
    <t xml:space="preserve">Overdue</t>
  </si>
  <si>
    <t xml:space="preserve">Summit Financial Modeling</t>
  </si>
  <si>
    <t xml:space="preserve">Sent</t>
  </si>
  <si>
    <t xml:space="preserve">EduGroup Workshop Series</t>
  </si>
  <si>
    <t xml:space="preserve">Metro Transit Org Design</t>
  </si>
  <si>
    <t xml:space="preserve">Draft</t>
  </si>
  <si>
    <t xml:space="preserve">Pinnacle Executive Coaching</t>
  </si>
  <si>
    <t xml:space="preserve">DataCore Competitive Intel</t>
  </si>
  <si>
    <t xml:space="preserve">GreenTech Monthly Retainer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</si>
</sst>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"/>
    <numFmt numFmtId="166" formatCode="mm/dd/yyyy"/>
    <numFmt numFmtId="167" formatCode="\$#,##0.00"/>
    <numFmt numFmtId="168" formatCode="0.0%"/>
    <numFmt numFmtId="169" formatCode="\$#,##0.00;&quot;($&quot;#,##0.00\);\-"/>
    <numFmt numFmtId="170" formatCode="\$#,##0"/>
  </numFmts>
  <fonts count="23">
    <font>
      <sz val="12"/>
      <color theme="1"/>
      <name val="Aptos Narrow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14"/>
      <color rgb="FF9CA3AF"/>
      <name val="Aptos Narrow"/>
      <family val="2"/>
      <charset val="1"/>
    </font>
    <font>
      <sz val="11"/>
      <color rgb="FF0F172A"/>
      <name val="Aptos"/>
      <family val="0"/>
      <charset val="1"/>
    </font>
    <font>
      <b val="true"/>
      <sz val="28"/>
      <color rgb="FF1A3A2A"/>
      <name val="Aptos Narrow"/>
      <family val="2"/>
      <charset val="1"/>
    </font>
    <font>
      <b val="true"/>
      <sz val="11"/>
      <color rgb="FF1A3A2A"/>
      <name val="Aptos"/>
      <family val="0"/>
      <charset val="1"/>
    </font>
    <font>
      <i val="true"/>
      <sz val="12"/>
      <color rgb="FF334155"/>
      <name val="Aptos Narrow"/>
      <family val="2"/>
      <charset val="1"/>
    </font>
    <font>
      <b val="true"/>
      <sz val="14"/>
      <color rgb="FF1A3A2A"/>
      <name val="Aptos"/>
      <family val="0"/>
      <charset val="1"/>
    </font>
    <font>
      <sz val="12"/>
      <color rgb="FF0F172A"/>
      <name val="Aptos Narrow"/>
      <family val="2"/>
      <charset val="1"/>
    </font>
    <font>
      <sz val="10"/>
      <color rgb="FF64748B"/>
      <name val="Aptos"/>
      <family val="0"/>
      <charset val="1"/>
    </font>
    <font>
      <b val="true"/>
      <sz val="11"/>
      <color rgb="FFFFFFFF"/>
      <name val="Aptos"/>
      <family val="0"/>
      <charset val="1"/>
    </font>
    <font>
      <sz val="11"/>
      <color rgb="FF64748B"/>
      <name val="Aptos"/>
      <family val="0"/>
      <charset val="1"/>
    </font>
    <font>
      <i val="true"/>
      <sz val="11"/>
      <color rgb="FF334155"/>
      <name val="Aptos"/>
      <family val="0"/>
      <charset val="1"/>
    </font>
    <font>
      <sz val="10"/>
      <color rgb="FF64748B"/>
      <name val="Aptos Narrow"/>
      <family val="2"/>
      <charset val="1"/>
    </font>
    <font>
      <i val="true"/>
      <sz val="12"/>
      <color rgb="FF1A3A2A"/>
      <name val="Aptos Narrow"/>
      <family val="2"/>
      <charset val="1"/>
    </font>
    <font>
      <b val="true"/>
      <sz val="16"/>
      <color rgb="FFFFFFFF"/>
      <name val="Aptos Narrow"/>
      <family val="2"/>
      <charset val="1"/>
    </font>
    <font>
      <sz val="11"/>
      <color theme="1"/>
      <name val="Aptos"/>
      <family val="0"/>
      <charset val="1"/>
    </font>
    <font>
      <b val="true"/>
      <sz val="10"/>
      <color rgb="FF1A3A2A"/>
      <name val="Aptos"/>
      <family val="0"/>
      <charset val="1"/>
    </font>
    <font>
      <b val="true"/>
      <i val="true"/>
      <sz val="18"/>
      <color rgb="FF1A3A2A"/>
      <name val="Aptos"/>
      <family val="0"/>
      <charset val="1"/>
    </font>
    <font>
      <b val="true"/>
      <i val="true"/>
      <sz val="18"/>
      <color rgb="FF16A34A"/>
      <name val="Aptos"/>
      <family val="0"/>
      <charset val="1"/>
    </font>
    <font>
      <b val="true"/>
      <i val="true"/>
      <sz val="18"/>
      <color rgb="FFDC2626"/>
      <name val="Aptos"/>
      <family val="0"/>
      <charset val="1"/>
    </font>
  </fonts>
  <fills count="7">
    <fill>
      <patternFill patternType="none"/>
    </fill>
    <fill>
      <patternFill patternType="gray125"/>
    </fill>
    <fill>
      <patternFill patternType="solid">
        <fgColor rgb="FFF1F5F9"/>
        <bgColor rgb="FFF8FAFC"/>
      </patternFill>
    </fill>
    <fill>
      <patternFill patternType="solid">
        <fgColor rgb="FFF8FAFC"/>
        <bgColor rgb="FFFFFFFF"/>
      </patternFill>
    </fill>
    <fill>
      <patternFill patternType="solid">
        <fgColor rgb="FFFFFFFF"/>
        <bgColor rgb="FFF8FAFC"/>
      </patternFill>
    </fill>
    <fill>
      <patternFill patternType="solid">
        <fgColor rgb="FFECFDF5"/>
        <bgColor rgb="FFF1F5F9"/>
      </patternFill>
    </fill>
    <fill>
      <patternFill patternType="solid">
        <fgColor rgb="FF1A3A2A"/>
        <bgColor rgb="FF333300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  <diagonal/>
    </border>
    <border diagonalUp="false" diagonalDown="false">
      <left/>
      <right/>
      <top/>
      <bottom style="dashed">
        <color rgb="FFCBD5E1"/>
      </bottom>
      <diagonal/>
    </border>
    <border diagonalUp="false" diagonalDown="false">
      <left/>
      <right/>
      <top/>
      <bottom style="thick">
        <color rgb="FF1A3A2A"/>
      </bottom>
      <diagonal/>
    </border>
    <border diagonalUp="false" diagonalDown="false">
      <left/>
      <right/>
      <top style="dashed">
        <color rgb="FFCBD5E1"/>
      </top>
      <bottom/>
      <diagonal/>
    </border>
    <border diagonalUp="false" diagonalDown="false">
      <left/>
      <right/>
      <top style="dashed">
        <color rgb="FFCBD5E1"/>
      </top>
      <bottom style="dashed">
        <color rgb="FFCBD5E1"/>
      </bottom>
      <diagonal/>
    </border>
    <border diagonalUp="false" diagonalDown="false">
      <left/>
      <right/>
      <top style="dashed">
        <color rgb="FFE2E8F0"/>
      </top>
      <bottom/>
      <diagonal/>
    </border>
    <border diagonalUp="false" diagonalDown="false">
      <left/>
      <right/>
      <top style="dashed">
        <color rgb="FFE2E8F0"/>
      </top>
      <bottom style="thick">
        <color rgb="FF1A3A2A"/>
      </bottom>
      <diagonal/>
    </border>
    <border diagonalUp="false" diagonalDown="false">
      <left/>
      <right/>
      <top style="thin">
        <color rgb="FFA7F3D0"/>
      </top>
      <bottom/>
      <diagonal/>
    </border>
    <border diagonalUp="false" diagonalDown="false">
      <left/>
      <right/>
      <top style="thin">
        <color rgb="FFA7F3D0"/>
      </top>
      <bottom style="thick">
        <color rgb="FF1A3A2A"/>
      </bottom>
      <diagonal/>
    </border>
    <border diagonalUp="false" diagonalDown="false">
      <left/>
      <right/>
      <top style="thin">
        <color rgb="FF1A3A2A"/>
      </top>
      <bottom style="thin">
        <color rgb="FF1A3A2A"/>
      </bottom>
      <diagonal/>
    </border>
    <border diagonalUp="false" diagonalDown="false">
      <left style="thin">
        <color rgb="FFE2E8F0"/>
      </left>
      <right/>
      <top style="thin">
        <color rgb="FFA7F3D0"/>
      </top>
      <bottom/>
      <diagonal/>
    </border>
    <border diagonalUp="false" diagonalDown="false">
      <left/>
      <right style="thin">
        <color rgb="FFE2E8F0"/>
      </right>
      <top style="thin">
        <color rgb="FFA7F3D0"/>
      </top>
      <bottom/>
      <diagonal/>
    </border>
    <border diagonalUp="false" diagonalDown="false">
      <left style="thin">
        <color rgb="FFE2E8F0"/>
      </left>
      <right/>
      <top/>
      <bottom/>
      <diagonal/>
    </border>
    <border diagonalUp="false" diagonalDown="false">
      <left/>
      <right style="thin">
        <color rgb="FFE2E8F0"/>
      </right>
      <top/>
      <bottom/>
      <diagonal/>
    </border>
    <border diagonalUp="false" diagonalDown="false">
      <left style="thin">
        <color rgb="FFE2E8F0"/>
      </left>
      <right/>
      <top/>
      <bottom style="thick">
        <color rgb="FF1A3A2A"/>
      </bottom>
      <diagonal/>
    </border>
    <border diagonalUp="false" diagonalDown="false">
      <left/>
      <right style="thin">
        <color rgb="FFE2E8F0"/>
      </right>
      <top/>
      <bottom style="thick">
        <color rgb="FF1A3A2A"/>
      </bottom>
      <diagonal/>
    </border>
    <border diagonalUp="false" diagonalDown="false">
      <left/>
      <right/>
      <top style="thin">
        <color rgb="FFE2E8F0"/>
      </top>
      <bottom/>
      <diagonal/>
    </border>
    <border diagonalUp="false" diagonalDown="false">
      <left/>
      <right/>
      <top style="thin">
        <color rgb="FFE2E8F0"/>
      </top>
      <bottom style="thin">
        <color rgb="FFE2E8F0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0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6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4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4" fillId="3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14" fillId="3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14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5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5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5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6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0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3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4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4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3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3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ont>
        <color rgb="FFDC2626"/>
      </font>
      <fill>
        <patternFill>
          <bgColor rgb="FFFEF2F2"/>
        </patternFill>
      </fill>
    </dxf>
    <dxf>
      <font>
        <b val="1"/>
        <color rgb="FF16A34A"/>
      </font>
    </dxf>
    <dxf>
      <font>
        <b val="1"/>
        <color rgb="FFDC2626"/>
      </font>
    </dxf>
    <dxf>
      <font>
        <b val="1"/>
        <color rgb="FFF59E0B"/>
      </font>
    </dxf>
    <dxf>
      <font>
        <color rgb="FF6B7280"/>
      </font>
    </dxf>
  </dxfs>
  <colors>
    <indexedColors>
      <rgbColor rgb="FF000000"/>
      <rgbColor rgb="FFFFFFFF"/>
      <rgbColor rgb="FFDC2626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6B7280"/>
      <rgbColor rgb="FF9999FF"/>
      <rgbColor rgb="FF993366"/>
      <rgbColor rgb="FFFEF2F2"/>
      <rgbColor rgb="FFECFDF5"/>
      <rgbColor rgb="FF660066"/>
      <rgbColor rgb="FFFF8080"/>
      <rgbColor rgb="FF0066CC"/>
      <rgbColor rgb="FFCBD5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1F5F9"/>
      <rgbColor rgb="FFA7F3D0"/>
      <rgbColor rgb="FFF8FAFC"/>
      <rgbColor rgb="FF99CCFF"/>
      <rgbColor rgb="FFFF99CC"/>
      <rgbColor rgb="FFCC99FF"/>
      <rgbColor rgb="FFE2E8F0"/>
      <rgbColor rgb="FF3366FF"/>
      <rgbColor rgb="FF34D399"/>
      <rgbColor rgb="FF99CC00"/>
      <rgbColor rgb="FFFFCC00"/>
      <rgbColor rgb="FFF59E0B"/>
      <rgbColor rgb="FFFF6600"/>
      <rgbColor rgb="FF64748B"/>
      <rgbColor rgb="FF9CA3AF"/>
      <rgbColor rgb="FF003366"/>
      <rgbColor rgb="FF16A34A"/>
      <rgbColor rgb="FF0F172A"/>
      <rgbColor rgb="FF333300"/>
      <rgbColor rgb="FF993300"/>
      <rgbColor rgb="FF993366"/>
      <rgbColor rgb="FF334155"/>
      <rgbColor rgb="FF1A3A2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 pitchFamily="0" charset="1"/>
        <a:ea typeface=""/>
        <a:cs typeface=""/>
      </a:majorFont>
      <a:minorFont>
        <a:latin typeface="Aptos Narrow" panose="0211000402020202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A3A2A"/>
    <pageSetUpPr fitToPage="false"/>
  </sheetPr>
  <dimension ref="A1:E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11" activeCellId="0" sqref="G11"/>
    </sheetView>
  </sheetViews>
  <sheetFormatPr defaultColWidth="10.69140625" defaultRowHeight="15.75" customHeight="false" zeroHeight="false" outlineLevelRow="0" outlineLevelCol="0"/>
  <cols>
    <col collapsed="false" customWidth="true" hidden="false" outlineLevel="0" max="1" min="1" style="0" width="5.84"/>
    <col collapsed="false" customWidth="true" hidden="false" outlineLevel="0" max="2" min="2" style="0" width="46.66"/>
    <col collapsed="false" customWidth="true" hidden="false" outlineLevel="0" max="3" min="3" style="0" width="9.16"/>
    <col collapsed="false" customWidth="true" hidden="false" outlineLevel="0" max="4" min="4" style="0" width="16.66"/>
    <col collapsed="false" customWidth="true" hidden="false" outlineLevel="0" max="5" min="5" style="0" width="20.84"/>
  </cols>
  <sheetData>
    <row r="1" customFormat="false" ht="36.75" hidden="false" customHeight="true" outlineLevel="0" collapsed="false">
      <c r="A1" s="1" t="s">
        <v>0</v>
      </c>
      <c r="B1" s="1"/>
      <c r="C1" s="2"/>
      <c r="D1" s="3" t="s">
        <v>1</v>
      </c>
      <c r="E1" s="3"/>
    </row>
    <row r="2" customFormat="false" ht="15.75" hidden="false" customHeight="false" outlineLevel="0" collapsed="false">
      <c r="A2" s="1"/>
      <c r="B2" s="1"/>
      <c r="C2" s="2"/>
      <c r="D2" s="2"/>
      <c r="E2" s="2"/>
    </row>
    <row r="3" customFormat="false" ht="15.75" hidden="false" customHeight="false" outlineLevel="0" collapsed="false">
      <c r="A3" s="1"/>
      <c r="B3" s="1"/>
      <c r="C3" s="2"/>
      <c r="D3" s="4" t="s">
        <v>2</v>
      </c>
      <c r="E3" s="5" t="n">
        <f aca="false">IF(COUNTA('Invoice Tracker'!A9:A200)=0,1001,MAX('Invoice Tracker'!A9:A200)+1)</f>
        <v>1011</v>
      </c>
    </row>
    <row r="4" customFormat="false" ht="18.75" hidden="false" customHeight="true" outlineLevel="0" collapsed="false">
      <c r="A4" s="6" t="s">
        <v>3</v>
      </c>
      <c r="B4" s="2"/>
      <c r="C4" s="2"/>
      <c r="D4" s="4" t="s">
        <v>4</v>
      </c>
      <c r="E4" s="7" t="n">
        <v>46103</v>
      </c>
    </row>
    <row r="5" customFormat="false" ht="15.75" hidden="false" customHeight="false" outlineLevel="0" collapsed="false">
      <c r="A5" s="8" t="s">
        <v>5</v>
      </c>
      <c r="B5" s="2"/>
      <c r="C5" s="2"/>
      <c r="D5" s="4" t="s">
        <v>6</v>
      </c>
      <c r="E5" s="9" t="n">
        <f aca="false">IF(E6="Net 15",E4+15,IF(E6="Net 30",E4+30,E4+60))</f>
        <v>46133</v>
      </c>
    </row>
    <row r="6" customFormat="false" ht="15.75" hidden="false" customHeight="false" outlineLevel="0" collapsed="false">
      <c r="A6" s="8" t="s">
        <v>7</v>
      </c>
      <c r="B6" s="2"/>
      <c r="C6" s="2"/>
      <c r="D6" s="4" t="s">
        <v>8</v>
      </c>
      <c r="E6" s="10" t="s">
        <v>9</v>
      </c>
    </row>
    <row r="7" customFormat="false" ht="15.75" hidden="false" customHeight="false" outlineLevel="0" collapsed="false">
      <c r="A7" s="8" t="s">
        <v>10</v>
      </c>
      <c r="B7" s="2"/>
      <c r="C7" s="2"/>
      <c r="D7" s="2"/>
      <c r="E7" s="2"/>
    </row>
    <row r="8" customFormat="false" ht="15.75" hidden="false" customHeight="false" outlineLevel="0" collapsed="false">
      <c r="A8" s="8" t="s">
        <v>11</v>
      </c>
      <c r="B8" s="2"/>
      <c r="C8" s="2"/>
      <c r="D8" s="2"/>
      <c r="E8" s="2"/>
    </row>
    <row r="9" customFormat="false" ht="15.75" hidden="false" customHeight="false" outlineLevel="0" collapsed="false">
      <c r="A9" s="8" t="s">
        <v>12</v>
      </c>
      <c r="B9" s="2"/>
      <c r="C9" s="2"/>
      <c r="D9" s="2"/>
      <c r="E9" s="2"/>
    </row>
    <row r="10" customFormat="false" ht="7.5" hidden="false" customHeight="true" outlineLevel="0" collapsed="false">
      <c r="A10" s="11"/>
      <c r="B10" s="11"/>
      <c r="C10" s="11"/>
      <c r="D10" s="11"/>
      <c r="E10" s="11"/>
    </row>
    <row r="11" customFormat="false" ht="16.5" hidden="false" customHeight="true" outlineLevel="0" collapsed="false">
      <c r="A11" s="12" t="s">
        <v>13</v>
      </c>
      <c r="B11" s="13"/>
      <c r="C11" s="2"/>
      <c r="D11" s="12" t="s">
        <v>14</v>
      </c>
      <c r="E11" s="13"/>
    </row>
    <row r="12" customFormat="false" ht="15.75" hidden="false" customHeight="false" outlineLevel="0" collapsed="false">
      <c r="A12" s="2" t="s">
        <v>15</v>
      </c>
      <c r="B12" s="2"/>
      <c r="C12" s="2"/>
      <c r="D12" s="4" t="s">
        <v>16</v>
      </c>
      <c r="E12" s="0" t="s">
        <v>17</v>
      </c>
    </row>
    <row r="13" customFormat="false" ht="15.75" hidden="false" customHeight="false" outlineLevel="0" collapsed="false">
      <c r="A13" s="14" t="s">
        <v>18</v>
      </c>
      <c r="B13" s="2"/>
      <c r="C13" s="2"/>
      <c r="D13" s="4" t="s">
        <v>19</v>
      </c>
      <c r="E13" s="15"/>
    </row>
    <row r="14" customFormat="false" ht="15.75" hidden="false" customHeight="false" outlineLevel="0" collapsed="false">
      <c r="A14" s="14" t="s">
        <v>20</v>
      </c>
      <c r="B14" s="2"/>
      <c r="C14" s="2"/>
      <c r="D14" s="4" t="s">
        <v>21</v>
      </c>
      <c r="E14" s="16"/>
    </row>
    <row r="15" customFormat="false" ht="15.75" hidden="false" customHeight="false" outlineLevel="0" collapsed="false">
      <c r="A15" s="17" t="s">
        <v>22</v>
      </c>
      <c r="B15" s="2"/>
      <c r="C15" s="2"/>
      <c r="D15" s="2"/>
      <c r="E15" s="2"/>
    </row>
    <row r="16" customFormat="false" ht="9.75" hidden="false" customHeight="true" outlineLevel="0" collapsed="false">
      <c r="A16" s="2"/>
      <c r="B16" s="2"/>
      <c r="C16" s="2"/>
      <c r="D16" s="2"/>
      <c r="E16" s="2"/>
    </row>
    <row r="17" customFormat="false" ht="15.75" hidden="false" customHeight="false" outlineLevel="0" collapsed="false">
      <c r="A17" s="18" t="s">
        <v>23</v>
      </c>
      <c r="B17" s="19" t="s">
        <v>24</v>
      </c>
      <c r="C17" s="18" t="s">
        <v>25</v>
      </c>
      <c r="D17" s="20" t="s">
        <v>26</v>
      </c>
      <c r="E17" s="20" t="s">
        <v>27</v>
      </c>
    </row>
    <row r="18" customFormat="false" ht="15.75" hidden="false" customHeight="false" outlineLevel="0" collapsed="false">
      <c r="A18" s="21" t="n">
        <v>1</v>
      </c>
      <c r="B18" s="2" t="s">
        <v>28</v>
      </c>
      <c r="C18" s="22" t="n">
        <v>1</v>
      </c>
      <c r="D18" s="23" t="n">
        <v>500</v>
      </c>
      <c r="E18" s="24" t="n">
        <f aca="false">IF(OR(C18="",D18=""),"",C18*D18)</f>
        <v>500</v>
      </c>
    </row>
    <row r="19" customFormat="false" ht="15.75" hidden="false" customHeight="false" outlineLevel="0" collapsed="false">
      <c r="A19" s="21" t="n">
        <v>2</v>
      </c>
      <c r="B19" s="25" t="s">
        <v>29</v>
      </c>
      <c r="C19" s="26" t="n">
        <v>25</v>
      </c>
      <c r="D19" s="27" t="n">
        <v>85</v>
      </c>
      <c r="E19" s="24" t="n">
        <f aca="false">IF(OR(C19="",D19=""),"",C19*D19)</f>
        <v>2125</v>
      </c>
    </row>
    <row r="20" customFormat="false" ht="15.75" hidden="false" customHeight="false" outlineLevel="0" collapsed="false">
      <c r="A20" s="21" t="n">
        <v>3</v>
      </c>
      <c r="B20" s="25" t="s">
        <v>30</v>
      </c>
      <c r="C20" s="26" t="n">
        <v>25</v>
      </c>
      <c r="D20" s="27" t="n">
        <v>45</v>
      </c>
      <c r="E20" s="24" t="n">
        <f aca="false">IF(OR(C20="",D20=""),"",C20*D20)</f>
        <v>1125</v>
      </c>
    </row>
    <row r="21" customFormat="false" ht="15.75" hidden="false" customHeight="false" outlineLevel="0" collapsed="false">
      <c r="A21" s="21" t="n">
        <v>4</v>
      </c>
      <c r="B21" s="25" t="s">
        <v>31</v>
      </c>
      <c r="C21" s="26" t="n">
        <v>4</v>
      </c>
      <c r="D21" s="27" t="n">
        <v>75</v>
      </c>
      <c r="E21" s="24" t="n">
        <f aca="false">IF(OR(C21="",D21=""),"",C21*D21)</f>
        <v>300</v>
      </c>
    </row>
    <row r="22" customFormat="false" ht="15.75" hidden="false" customHeight="false" outlineLevel="0" collapsed="false">
      <c r="A22" s="21" t="n">
        <v>5</v>
      </c>
      <c r="B22" s="25" t="s">
        <v>32</v>
      </c>
      <c r="C22" s="26" t="n">
        <v>2</v>
      </c>
      <c r="D22" s="27" t="n">
        <v>120</v>
      </c>
      <c r="E22" s="24" t="n">
        <f aca="false">IF(OR(C22="",D22=""),"",C22*D22)</f>
        <v>240</v>
      </c>
    </row>
    <row r="23" customFormat="false" ht="15.75" hidden="false" customHeight="false" outlineLevel="0" collapsed="false">
      <c r="A23" s="21" t="n">
        <v>6</v>
      </c>
      <c r="B23" s="25" t="s">
        <v>33</v>
      </c>
      <c r="C23" s="26" t="n">
        <v>1</v>
      </c>
      <c r="D23" s="27" t="n">
        <v>450</v>
      </c>
      <c r="E23" s="24" t="n">
        <f aca="false">IF(OR(C23="",D23=""),"",C23*D23)</f>
        <v>450</v>
      </c>
    </row>
    <row r="24" customFormat="false" ht="15.75" hidden="false" customHeight="false" outlineLevel="0" collapsed="false">
      <c r="A24" s="21" t="n">
        <v>7</v>
      </c>
      <c r="B24" s="25" t="s">
        <v>34</v>
      </c>
      <c r="C24" s="26" t="n">
        <v>4</v>
      </c>
      <c r="D24" s="27" t="n">
        <v>95</v>
      </c>
      <c r="E24" s="24" t="n">
        <f aca="false">IF(OR(C24="",D24=""),"",C24*D24)</f>
        <v>380</v>
      </c>
    </row>
    <row r="25" customFormat="false" ht="15.75" hidden="false" customHeight="false" outlineLevel="0" collapsed="false">
      <c r="A25" s="21" t="n">
        <v>8</v>
      </c>
      <c r="B25" s="25" t="s">
        <v>35</v>
      </c>
      <c r="C25" s="26" t="n">
        <v>5</v>
      </c>
      <c r="D25" s="27" t="n">
        <v>65</v>
      </c>
      <c r="E25" s="24" t="n">
        <f aca="false">IF(OR(C25="",D25=""),"",C25*D25)</f>
        <v>325</v>
      </c>
    </row>
    <row r="26" customFormat="false" ht="15.75" hidden="false" customHeight="false" outlineLevel="0" collapsed="false">
      <c r="A26" s="21" t="n">
        <v>9</v>
      </c>
      <c r="B26" s="25" t="s">
        <v>36</v>
      </c>
      <c r="C26" s="26" t="n">
        <v>15</v>
      </c>
      <c r="D26" s="27" t="n">
        <v>12</v>
      </c>
      <c r="E26" s="24" t="n">
        <f aca="false">IF(OR(C26="",D26=""),"",C26*D26)</f>
        <v>180</v>
      </c>
    </row>
    <row r="27" customFormat="false" ht="15.75" hidden="false" customHeight="false" outlineLevel="0" collapsed="false">
      <c r="A27" s="21" t="n">
        <v>10</v>
      </c>
      <c r="B27" s="25" t="s">
        <v>37</v>
      </c>
      <c r="C27" s="26" t="n">
        <v>1</v>
      </c>
      <c r="D27" s="27" t="n">
        <v>250</v>
      </c>
      <c r="E27" s="24" t="n">
        <f aca="false">IF(OR(C27="",D27=""),"",C27*D27)</f>
        <v>250</v>
      </c>
    </row>
    <row r="28" customFormat="false" ht="15.75" hidden="false" customHeight="false" outlineLevel="0" collapsed="false">
      <c r="A28" s="21" t="n">
        <v>11</v>
      </c>
      <c r="B28" s="25"/>
      <c r="C28" s="26"/>
      <c r="D28" s="27"/>
      <c r="E28" s="24" t="str">
        <f aca="false">IF(OR(C28="",D28=""),"",C28*D28)</f>
        <v/>
      </c>
    </row>
    <row r="29" customFormat="false" ht="15.75" hidden="false" customHeight="false" outlineLevel="0" collapsed="false">
      <c r="A29" s="21" t="n">
        <v>12</v>
      </c>
      <c r="B29" s="25"/>
      <c r="C29" s="26"/>
      <c r="D29" s="27"/>
      <c r="E29" s="24" t="str">
        <f aca="false">IF(OR(C29="",D29=""),"",C29*D29)</f>
        <v/>
      </c>
    </row>
    <row r="30" customFormat="false" ht="15.75" hidden="false" customHeight="false" outlineLevel="0" collapsed="false">
      <c r="A30" s="21" t="n">
        <v>13</v>
      </c>
      <c r="B30" s="25"/>
      <c r="C30" s="26"/>
      <c r="D30" s="27"/>
      <c r="E30" s="24" t="str">
        <f aca="false">IF(OR(C30="",D30=""),"",C30*D30)</f>
        <v/>
      </c>
    </row>
    <row r="31" customFormat="false" ht="15.75" hidden="false" customHeight="false" outlineLevel="0" collapsed="false">
      <c r="A31" s="21" t="n">
        <v>14</v>
      </c>
      <c r="B31" s="25"/>
      <c r="C31" s="26"/>
      <c r="D31" s="27"/>
      <c r="E31" s="24" t="str">
        <f aca="false">IF(OR(C31="",D31=""),"",C31*D31)</f>
        <v/>
      </c>
    </row>
    <row r="32" customFormat="false" ht="16.5" hidden="false" customHeight="true" outlineLevel="0" collapsed="false">
      <c r="A32" s="28" t="n">
        <v>15</v>
      </c>
      <c r="B32" s="29"/>
      <c r="C32" s="30"/>
      <c r="D32" s="31"/>
      <c r="E32" s="32" t="str">
        <f aca="false">IF(OR(C32="",D32=""),"",C32*D32)</f>
        <v/>
      </c>
    </row>
    <row r="33" customFormat="false" ht="6" hidden="false" customHeight="true" outlineLevel="0" collapsed="false">
      <c r="A33" s="2"/>
      <c r="B33" s="2"/>
      <c r="C33" s="2"/>
      <c r="D33" s="2"/>
      <c r="E33" s="2"/>
    </row>
    <row r="34" customFormat="false" ht="15.75" hidden="false" customHeight="false" outlineLevel="0" collapsed="false">
      <c r="A34" s="2"/>
      <c r="B34" s="2"/>
      <c r="C34" s="2"/>
      <c r="D34" s="33" t="s">
        <v>38</v>
      </c>
      <c r="E34" s="34" t="n">
        <f aca="false">SUM(E18:E32)</f>
        <v>5875</v>
      </c>
    </row>
    <row r="35" customFormat="false" ht="15.75" hidden="false" customHeight="false" outlineLevel="0" collapsed="false">
      <c r="A35" s="2"/>
      <c r="B35" s="2"/>
      <c r="C35" s="4" t="s">
        <v>39</v>
      </c>
      <c r="D35" s="35" t="n">
        <v>0.08</v>
      </c>
      <c r="E35" s="24" t="n">
        <f aca="false">E34*D35</f>
        <v>470</v>
      </c>
    </row>
    <row r="36" customFormat="false" ht="15.75" hidden="false" customHeight="false" outlineLevel="0" collapsed="false">
      <c r="A36" s="2"/>
      <c r="B36" s="2"/>
      <c r="C36" s="4" t="s">
        <v>40</v>
      </c>
      <c r="D36" s="36" t="n">
        <v>0</v>
      </c>
      <c r="E36" s="37" t="n">
        <f aca="false">-(E34*D36)</f>
        <v>-0</v>
      </c>
    </row>
    <row r="37" customFormat="false" ht="3.75" hidden="false" customHeight="true" outlineLevel="0" collapsed="false">
      <c r="A37" s="2"/>
      <c r="B37" s="2"/>
      <c r="C37" s="2"/>
      <c r="D37" s="2"/>
      <c r="E37" s="2"/>
    </row>
    <row r="38" customFormat="false" ht="19.5" hidden="false" customHeight="true" outlineLevel="0" collapsed="false">
      <c r="A38" s="2"/>
      <c r="B38" s="2"/>
      <c r="C38" s="2"/>
      <c r="D38" s="38" t="s">
        <v>41</v>
      </c>
      <c r="E38" s="39" t="n">
        <f aca="false">E34+E35+E36</f>
        <v>6345</v>
      </c>
    </row>
    <row r="39" customFormat="false" ht="16.5" hidden="false" customHeight="true" outlineLevel="0" collapsed="false">
      <c r="A39" s="2"/>
      <c r="B39" s="2"/>
      <c r="C39" s="2"/>
      <c r="D39" s="2"/>
      <c r="E39" s="2"/>
    </row>
    <row r="40" customFormat="false" ht="15" hidden="false" customHeight="true" outlineLevel="0" collapsed="false">
      <c r="A40" s="2"/>
      <c r="B40" s="2"/>
      <c r="C40" s="2"/>
      <c r="D40" s="2"/>
      <c r="E40" s="2"/>
    </row>
    <row r="41" customFormat="false" ht="15.75" hidden="false" customHeight="false" outlineLevel="0" collapsed="false">
      <c r="A41" s="40" t="s">
        <v>42</v>
      </c>
      <c r="B41" s="41"/>
      <c r="C41" s="41"/>
      <c r="D41" s="41"/>
      <c r="E41" s="41"/>
    </row>
    <row r="42" customFormat="false" ht="15.75" hidden="false" customHeight="false" outlineLevel="0" collapsed="false">
      <c r="A42" s="8" t="s">
        <v>43</v>
      </c>
      <c r="B42" s="2"/>
      <c r="C42" s="2"/>
      <c r="D42" s="2"/>
      <c r="E42" s="2"/>
    </row>
    <row r="43" customFormat="false" ht="15.75" hidden="false" customHeight="false" outlineLevel="0" collapsed="false">
      <c r="A43" s="8" t="s">
        <v>44</v>
      </c>
      <c r="B43" s="2"/>
      <c r="C43" s="2"/>
      <c r="D43" s="2"/>
      <c r="E43" s="2"/>
    </row>
    <row r="44" customFormat="false" ht="15.75" hidden="false" customHeight="false" outlineLevel="0" collapsed="false">
      <c r="A44" s="2"/>
      <c r="B44" s="2"/>
      <c r="C44" s="2"/>
      <c r="D44" s="2"/>
      <c r="E44" s="2"/>
    </row>
    <row r="45" customFormat="false" ht="15.75" hidden="false" customHeight="false" outlineLevel="0" collapsed="false">
      <c r="A45" s="12" t="s">
        <v>45</v>
      </c>
      <c r="B45" s="13"/>
      <c r="C45" s="13"/>
      <c r="D45" s="13"/>
      <c r="E45" s="13"/>
    </row>
    <row r="46" customFormat="false" ht="15.75" hidden="false" customHeight="true" outlineLevel="0" collapsed="false">
      <c r="A46" s="42" t="s">
        <v>46</v>
      </c>
      <c r="B46" s="42"/>
      <c r="C46" s="42"/>
      <c r="D46" s="42"/>
      <c r="E46" s="42"/>
    </row>
    <row r="47" customFormat="false" ht="15.75" hidden="false" customHeight="false" outlineLevel="0" collapsed="false">
      <c r="A47" s="42"/>
      <c r="B47" s="42"/>
      <c r="C47" s="42"/>
      <c r="D47" s="42"/>
      <c r="E47" s="42"/>
    </row>
    <row r="48" customFormat="false" ht="15.75" hidden="false" customHeight="false" outlineLevel="0" collapsed="false">
      <c r="A48" s="2"/>
      <c r="B48" s="2"/>
      <c r="C48" s="2"/>
      <c r="D48" s="2"/>
      <c r="E48" s="2"/>
    </row>
    <row r="49" customFormat="false" ht="9.75" hidden="false" customHeight="true" outlineLevel="0" collapsed="false">
      <c r="A49" s="2"/>
      <c r="B49" s="2"/>
      <c r="C49" s="2"/>
      <c r="D49" s="2"/>
      <c r="E49" s="2"/>
    </row>
    <row r="50" customFormat="false" ht="15.75" hidden="false" customHeight="false" outlineLevel="0" collapsed="false">
      <c r="A50" s="43" t="s">
        <v>47</v>
      </c>
      <c r="B50" s="43"/>
      <c r="C50" s="43"/>
      <c r="D50" s="43"/>
      <c r="E50" s="43"/>
    </row>
    <row r="51" customFormat="false" ht="15.75" hidden="false" customHeight="false" outlineLevel="0" collapsed="false">
      <c r="A51" s="2"/>
      <c r="B51" s="2"/>
      <c r="C51" s="2"/>
      <c r="D51" s="2"/>
      <c r="E51" s="2"/>
    </row>
    <row r="52" customFormat="false" ht="15.75" hidden="false" customHeight="false" outlineLevel="0" collapsed="false">
      <c r="A52" s="2"/>
      <c r="B52" s="2"/>
      <c r="C52" s="2"/>
      <c r="D52" s="2"/>
      <c r="E52" s="2"/>
    </row>
    <row r="53" customFormat="false" ht="15.75" hidden="false" customHeight="false" outlineLevel="0" collapsed="false">
      <c r="A53" s="2"/>
      <c r="B53" s="2"/>
      <c r="C53" s="2"/>
      <c r="D53" s="2"/>
      <c r="E53" s="2"/>
    </row>
    <row r="54" customFormat="false" ht="15.75" hidden="false" customHeight="false" outlineLevel="0" collapsed="false">
      <c r="A54" s="2"/>
      <c r="B54" s="2"/>
      <c r="C54" s="2"/>
      <c r="D54" s="2"/>
      <c r="E54" s="2"/>
    </row>
    <row r="55" customFormat="false" ht="15.75" hidden="false" customHeight="false" outlineLevel="0" collapsed="false">
      <c r="A55" s="2"/>
      <c r="B55" s="2"/>
      <c r="C55" s="2"/>
      <c r="D55" s="2"/>
      <c r="E55" s="2"/>
    </row>
    <row r="56" customFormat="false" ht="15.75" hidden="false" customHeight="false" outlineLevel="0" collapsed="false">
      <c r="A56" s="2"/>
      <c r="B56" s="2"/>
      <c r="C56" s="2"/>
      <c r="D56" s="2"/>
      <c r="E56" s="2"/>
    </row>
    <row r="57" customFormat="false" ht="15.75" hidden="false" customHeight="false" outlineLevel="0" collapsed="false">
      <c r="A57" s="2"/>
      <c r="B57" s="2"/>
      <c r="C57" s="2"/>
      <c r="D57" s="2"/>
      <c r="E57" s="2"/>
    </row>
    <row r="58" customFormat="false" ht="15.75" hidden="false" customHeight="false" outlineLevel="0" collapsed="false">
      <c r="A58" s="2"/>
      <c r="B58" s="2"/>
      <c r="C58" s="2"/>
      <c r="D58" s="2"/>
      <c r="E58" s="2"/>
    </row>
    <row r="59" customFormat="false" ht="15.75" hidden="false" customHeight="false" outlineLevel="0" collapsed="false">
      <c r="A59" s="2"/>
      <c r="B59" s="2"/>
      <c r="C59" s="2"/>
      <c r="D59" s="2"/>
      <c r="E59" s="2"/>
    </row>
    <row r="60" customFormat="false" ht="15.75" hidden="false" customHeight="false" outlineLevel="0" collapsed="false">
      <c r="A60" s="2"/>
      <c r="B60" s="2"/>
      <c r="C60" s="2"/>
      <c r="D60" s="2"/>
      <c r="E60" s="2"/>
    </row>
  </sheetData>
  <mergeCells count="4">
    <mergeCell ref="A1:B3"/>
    <mergeCell ref="D1:E1"/>
    <mergeCell ref="A46:E47"/>
    <mergeCell ref="A50:E50"/>
  </mergeCells>
  <dataValidations count="1">
    <dataValidation allowBlank="true" errorStyle="stop" operator="between" showDropDown="false" showErrorMessage="true" showInputMessage="true" sqref="E6" type="list">
      <formula1>"Net 15,Net 30,Net 60"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77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34D399"/>
    <pageSetUpPr fitToPage="false"/>
  </sheetPr>
  <dimension ref="A1:H5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8" topLeftCell="A9" activePane="bottomLeft" state="frozen"/>
      <selection pane="topLeft" activeCell="A1" activeCellId="0" sqref="A1"/>
      <selection pane="bottomLeft" activeCell="A1" activeCellId="0" sqref="A1"/>
    </sheetView>
  </sheetViews>
  <sheetFormatPr defaultColWidth="10.69140625" defaultRowHeight="15.75" customHeight="false" zeroHeight="false" outlineLevelRow="0" outlineLevelCol="0"/>
  <cols>
    <col collapsed="false" customWidth="true" hidden="false" outlineLevel="0" max="1" min="1" style="0" width="14.16"/>
    <col collapsed="false" customWidth="true" hidden="false" outlineLevel="0" max="2" min="2" style="0" width="30"/>
    <col collapsed="false" customWidth="true" hidden="false" outlineLevel="0" max="4" min="3" style="0" width="16.66"/>
    <col collapsed="false" customWidth="true" hidden="false" outlineLevel="0" max="5" min="5" style="0" width="18.33"/>
    <col collapsed="false" customWidth="true" hidden="false" outlineLevel="0" max="6" min="6" style="0" width="15"/>
    <col collapsed="false" customWidth="true" hidden="false" outlineLevel="0" max="7" min="7" style="0" width="16.66"/>
    <col collapsed="false" customWidth="true" hidden="false" outlineLevel="0" max="8" min="8" style="0" width="20"/>
  </cols>
  <sheetData>
    <row r="1" customFormat="false" ht="36" hidden="false" customHeight="true" outlineLevel="0" collapsed="false">
      <c r="A1" s="44" t="s">
        <v>48</v>
      </c>
      <c r="B1" s="44"/>
      <c r="C1" s="44"/>
      <c r="D1" s="44"/>
      <c r="E1" s="44"/>
      <c r="F1" s="44"/>
      <c r="G1" s="44"/>
      <c r="H1" s="44"/>
    </row>
    <row r="2" customFormat="false" ht="15.75" hidden="false" customHeight="false" outlineLevel="0" collapsed="false">
      <c r="A2" s="45"/>
      <c r="B2" s="45"/>
      <c r="C2" s="45"/>
      <c r="D2" s="45"/>
      <c r="E2" s="45"/>
      <c r="F2" s="45"/>
      <c r="G2" s="45"/>
      <c r="H2" s="45"/>
    </row>
    <row r="3" customFormat="false" ht="15.75" hidden="false" customHeight="false" outlineLevel="0" collapsed="false">
      <c r="A3" s="46" t="s">
        <v>49</v>
      </c>
      <c r="B3" s="47"/>
      <c r="C3" s="46" t="s">
        <v>50</v>
      </c>
      <c r="D3" s="47"/>
      <c r="E3" s="46" t="s">
        <v>51</v>
      </c>
      <c r="F3" s="47"/>
      <c r="G3" s="46" t="s">
        <v>52</v>
      </c>
      <c r="H3" s="48"/>
    </row>
    <row r="4" customFormat="false" ht="24" hidden="false" customHeight="true" outlineLevel="0" collapsed="false">
      <c r="A4" s="49" t="n">
        <f aca="false">SUMIFS(E9:E200,F9:F200,"&lt;&gt;Paid",F9:F200,"&lt;&gt;")</f>
        <v>22950</v>
      </c>
      <c r="B4" s="45"/>
      <c r="C4" s="50" t="n">
        <f aca="true" t="array" ref="C4:C4">SUMPRODUCT((F9:F200="Paid")*(MONTH(G9:G200)=MONTH(TODAY()))*(YEAR(G9:G200)=YEAR(TODAY()))*E9:E200)</f>
        <v>0</v>
      </c>
      <c r="D4" s="45"/>
      <c r="E4" s="51" t="n">
        <f aca="false">IFERROR(AVERAGEIFS(H9:H200,F9:F200,"Paid"),0)</f>
        <v>27</v>
      </c>
      <c r="F4" s="45"/>
      <c r="G4" s="52" t="n">
        <f aca="false">COUNTIF(F9:F200,"Overdue")</f>
        <v>1</v>
      </c>
      <c r="H4" s="53"/>
    </row>
    <row r="5" customFormat="false" ht="16.5" hidden="false" customHeight="true" outlineLevel="0" collapsed="false">
      <c r="A5" s="54"/>
      <c r="B5" s="55"/>
      <c r="C5" s="54"/>
      <c r="D5" s="55"/>
      <c r="E5" s="54"/>
      <c r="F5" s="55"/>
      <c r="G5" s="54"/>
      <c r="H5" s="56"/>
    </row>
    <row r="6" customFormat="false" ht="7.5" hidden="false" customHeight="true" outlineLevel="0" collapsed="false">
      <c r="A6" s="45"/>
      <c r="B6" s="45"/>
      <c r="C6" s="45"/>
      <c r="D6" s="45"/>
      <c r="E6" s="45"/>
      <c r="F6" s="45"/>
      <c r="G6" s="45"/>
      <c r="H6" s="45"/>
    </row>
    <row r="7" customFormat="false" ht="7.5" hidden="false" customHeight="true" outlineLevel="0" collapsed="false">
      <c r="A7" s="45"/>
      <c r="B7" s="45"/>
      <c r="C7" s="45"/>
      <c r="D7" s="45"/>
      <c r="E7" s="45"/>
      <c r="F7" s="45"/>
      <c r="G7" s="45"/>
      <c r="H7" s="45"/>
    </row>
    <row r="8" customFormat="false" ht="27.75" hidden="false" customHeight="true" outlineLevel="0" collapsed="false">
      <c r="A8" s="57" t="s">
        <v>2</v>
      </c>
      <c r="B8" s="57" t="s">
        <v>53</v>
      </c>
      <c r="C8" s="57" t="s">
        <v>4</v>
      </c>
      <c r="D8" s="57" t="s">
        <v>6</v>
      </c>
      <c r="E8" s="57" t="s">
        <v>27</v>
      </c>
      <c r="F8" s="57" t="s">
        <v>54</v>
      </c>
      <c r="G8" s="57" t="s">
        <v>55</v>
      </c>
      <c r="H8" s="57" t="s">
        <v>56</v>
      </c>
    </row>
    <row r="9" customFormat="false" ht="17.9" hidden="false" customHeight="false" outlineLevel="0" collapsed="false">
      <c r="A9" s="58" t="n">
        <v>1001</v>
      </c>
      <c r="B9" s="59" t="s">
        <v>57</v>
      </c>
      <c r="C9" s="60" t="n">
        <v>45672</v>
      </c>
      <c r="D9" s="60" t="n">
        <v>45702</v>
      </c>
      <c r="E9" s="61" t="n">
        <v>8750</v>
      </c>
      <c r="F9" s="59" t="s">
        <v>58</v>
      </c>
      <c r="G9" s="60" t="n">
        <v>45698</v>
      </c>
      <c r="H9" s="62" t="n">
        <f aca="true">IF(F9="","",IF(F9="Paid",IF(G9="","",G9-C9),TODAY()-C9))</f>
        <v>26</v>
      </c>
    </row>
    <row r="10" customFormat="false" ht="17.9" hidden="false" customHeight="false" outlineLevel="0" collapsed="false">
      <c r="A10" s="63" t="n">
        <v>1002</v>
      </c>
      <c r="B10" s="64" t="s">
        <v>59</v>
      </c>
      <c r="C10" s="65" t="n">
        <v>45679</v>
      </c>
      <c r="D10" s="65" t="n">
        <v>45709</v>
      </c>
      <c r="E10" s="66" t="n">
        <v>3200</v>
      </c>
      <c r="F10" s="64" t="s">
        <v>58</v>
      </c>
      <c r="G10" s="65" t="n">
        <v>45706</v>
      </c>
      <c r="H10" s="67" t="n">
        <f aca="true">IF(F10="","",IF(F10="Paid",IF(G10="","",G10-C10),TODAY()-C10))</f>
        <v>27</v>
      </c>
    </row>
    <row r="11" customFormat="false" ht="17.9" hidden="false" customHeight="false" outlineLevel="0" collapsed="false">
      <c r="A11" s="68" t="n">
        <v>1003</v>
      </c>
      <c r="B11" s="69" t="s">
        <v>60</v>
      </c>
      <c r="C11" s="60" t="n">
        <v>45689</v>
      </c>
      <c r="D11" s="60" t="n">
        <v>45719</v>
      </c>
      <c r="E11" s="70" t="n">
        <v>5400</v>
      </c>
      <c r="F11" s="69" t="s">
        <v>58</v>
      </c>
      <c r="G11" s="60" t="n">
        <v>45717</v>
      </c>
      <c r="H11" s="67" t="n">
        <f aca="true">IF(F11="","",IF(F11="Paid",IF(G11="","",G11-C11),TODAY()-C11))</f>
        <v>28</v>
      </c>
    </row>
    <row r="12" customFormat="false" ht="15.75" hidden="false" customHeight="false" outlineLevel="0" collapsed="false">
      <c r="A12" s="63" t="n">
        <v>1004</v>
      </c>
      <c r="B12" s="64" t="s">
        <v>61</v>
      </c>
      <c r="C12" s="65" t="n">
        <v>45698</v>
      </c>
      <c r="D12" s="65" t="n">
        <v>45728</v>
      </c>
      <c r="E12" s="66" t="n">
        <v>1850</v>
      </c>
      <c r="F12" s="64" t="s">
        <v>62</v>
      </c>
      <c r="G12" s="71"/>
      <c r="H12" s="67" t="n">
        <f aca="true">IF(F12="","",IF(F12="Paid",IF(G12="","",G12-C12),TODAY()-C12))</f>
        <v>425</v>
      </c>
    </row>
    <row r="13" customFormat="false" ht="17.9" hidden="false" customHeight="false" outlineLevel="0" collapsed="false">
      <c r="A13" s="68" t="n">
        <v>1005</v>
      </c>
      <c r="B13" s="69" t="s">
        <v>63</v>
      </c>
      <c r="C13" s="60" t="n">
        <v>45708</v>
      </c>
      <c r="D13" s="60" t="n">
        <v>45738</v>
      </c>
      <c r="E13" s="70" t="n">
        <v>2100</v>
      </c>
      <c r="F13" s="69" t="s">
        <v>64</v>
      </c>
      <c r="G13" s="59"/>
      <c r="H13" s="67" t="n">
        <f aca="true">IF(F13="","",IF(F13="Paid",IF(G13="","",G13-C13),TODAY()-C13))</f>
        <v>415</v>
      </c>
    </row>
    <row r="14" customFormat="false" ht="17.9" hidden="false" customHeight="false" outlineLevel="0" collapsed="false">
      <c r="A14" s="63" t="n">
        <v>1006</v>
      </c>
      <c r="B14" s="64" t="s">
        <v>65</v>
      </c>
      <c r="C14" s="65" t="n">
        <v>45717</v>
      </c>
      <c r="D14" s="65" t="n">
        <v>45747</v>
      </c>
      <c r="E14" s="66" t="n">
        <v>6300</v>
      </c>
      <c r="F14" s="64" t="s">
        <v>64</v>
      </c>
      <c r="G14" s="71"/>
      <c r="H14" s="67" t="n">
        <f aca="true">IF(F14="","",IF(F14="Paid",IF(G14="","",G14-C14),TODAY()-C14))</f>
        <v>406</v>
      </c>
    </row>
    <row r="15" customFormat="false" ht="15.75" hidden="false" customHeight="false" outlineLevel="0" collapsed="false">
      <c r="A15" s="68" t="n">
        <v>1007</v>
      </c>
      <c r="B15" s="69" t="s">
        <v>66</v>
      </c>
      <c r="C15" s="60" t="n">
        <v>45721</v>
      </c>
      <c r="D15" s="60" t="n">
        <v>45751</v>
      </c>
      <c r="E15" s="70" t="n">
        <v>4200</v>
      </c>
      <c r="F15" s="69" t="s">
        <v>67</v>
      </c>
      <c r="G15" s="59"/>
      <c r="H15" s="67" t="n">
        <f aca="true">IF(F15="","",IF(F15="Paid",IF(G15="","",G15-C15),TODAY()-C15))</f>
        <v>402</v>
      </c>
    </row>
    <row r="16" customFormat="false" ht="15.75" hidden="false" customHeight="false" outlineLevel="0" collapsed="false">
      <c r="A16" s="63" t="n">
        <v>1008</v>
      </c>
      <c r="B16" s="64" t="s">
        <v>68</v>
      </c>
      <c r="C16" s="65" t="n">
        <v>45726</v>
      </c>
      <c r="D16" s="65" t="n">
        <v>45756</v>
      </c>
      <c r="E16" s="66" t="n">
        <v>3800</v>
      </c>
      <c r="F16" s="64" t="s">
        <v>67</v>
      </c>
      <c r="G16" s="71"/>
      <c r="H16" s="67" t="n">
        <f aca="true">IF(F16="","",IF(F16="Paid",IF(G16="","",G16-C16),TODAY()-C16))</f>
        <v>397</v>
      </c>
    </row>
    <row r="17" customFormat="false" ht="17.9" hidden="false" customHeight="false" outlineLevel="0" collapsed="false">
      <c r="A17" s="68" t="n">
        <v>1009</v>
      </c>
      <c r="B17" s="69" t="s">
        <v>69</v>
      </c>
      <c r="C17" s="60" t="n">
        <v>45731</v>
      </c>
      <c r="D17" s="60" t="n">
        <v>45761</v>
      </c>
      <c r="E17" s="70" t="n">
        <v>2750</v>
      </c>
      <c r="F17" s="69" t="s">
        <v>64</v>
      </c>
      <c r="G17" s="59"/>
      <c r="H17" s="67" t="n">
        <f aca="true">IF(F17="","",IF(F17="Paid",IF(G17="","",G17-C17),TODAY()-C17))</f>
        <v>392</v>
      </c>
    </row>
    <row r="18" customFormat="false" ht="15.75" hidden="false" customHeight="false" outlineLevel="0" collapsed="false">
      <c r="A18" s="63" t="n">
        <v>1010</v>
      </c>
      <c r="B18" s="64" t="s">
        <v>70</v>
      </c>
      <c r="C18" s="65" t="n">
        <v>45734</v>
      </c>
      <c r="D18" s="65" t="n">
        <v>45764</v>
      </c>
      <c r="E18" s="66" t="n">
        <v>1950</v>
      </c>
      <c r="F18" s="64" t="s">
        <v>67</v>
      </c>
      <c r="G18" s="71"/>
      <c r="H18" s="67" t="n">
        <f aca="true">IF(F18="","",IF(F18="Paid",IF(G18="","",G18-C18),TODAY()-C18))</f>
        <v>389</v>
      </c>
    </row>
    <row r="19" customFormat="false" ht="15.75" hidden="false" customHeight="false" outlineLevel="0" collapsed="false">
      <c r="A19" s="68"/>
      <c r="B19" s="69"/>
      <c r="C19" s="69"/>
      <c r="D19" s="69"/>
      <c r="E19" s="72"/>
      <c r="F19" s="69"/>
      <c r="G19" s="69"/>
      <c r="H19" s="67" t="str">
        <f aca="true">IF(F19="","",IF(F19="Paid",IF(G19="","",G19-C19),TODAY()-C19))</f>
        <v/>
      </c>
    </row>
    <row r="20" customFormat="false" ht="15.75" hidden="false" customHeight="false" outlineLevel="0" collapsed="false">
      <c r="A20" s="63"/>
      <c r="B20" s="64"/>
      <c r="C20" s="64"/>
      <c r="D20" s="64"/>
      <c r="E20" s="73"/>
      <c r="F20" s="64"/>
      <c r="G20" s="64"/>
      <c r="H20" s="67" t="str">
        <f aca="true">IF(F20="","",IF(F20="Paid",IF(G20="","",G20-C20),TODAY()-C20))</f>
        <v/>
      </c>
    </row>
    <row r="21" customFormat="false" ht="15.75" hidden="false" customHeight="false" outlineLevel="0" collapsed="false">
      <c r="A21" s="68"/>
      <c r="B21" s="69"/>
      <c r="C21" s="69"/>
      <c r="D21" s="69"/>
      <c r="E21" s="72"/>
      <c r="F21" s="69"/>
      <c r="G21" s="69"/>
      <c r="H21" s="67" t="str">
        <f aca="true">IF(F21="","",IF(F21="Paid",IF(G21="","",G21-C21),TODAY()-C21))</f>
        <v/>
      </c>
    </row>
    <row r="22" customFormat="false" ht="15.75" hidden="false" customHeight="false" outlineLevel="0" collapsed="false">
      <c r="A22" s="63"/>
      <c r="B22" s="64"/>
      <c r="C22" s="64"/>
      <c r="D22" s="64"/>
      <c r="E22" s="73"/>
      <c r="F22" s="64"/>
      <c r="G22" s="64"/>
      <c r="H22" s="67" t="str">
        <f aca="true">IF(F22="","",IF(F22="Paid",IF(G22="","",G22-C22),TODAY()-C22))</f>
        <v/>
      </c>
    </row>
    <row r="23" customFormat="false" ht="15.75" hidden="false" customHeight="false" outlineLevel="0" collapsed="false">
      <c r="A23" s="68"/>
      <c r="B23" s="69"/>
      <c r="C23" s="69"/>
      <c r="D23" s="69"/>
      <c r="E23" s="72"/>
      <c r="F23" s="69"/>
      <c r="G23" s="69"/>
      <c r="H23" s="67" t="str">
        <f aca="true">IF(F23="","",IF(F23="Paid",IF(G23="","",G23-C23),TODAY()-C23))</f>
        <v/>
      </c>
    </row>
    <row r="24" customFormat="false" ht="15.75" hidden="false" customHeight="false" outlineLevel="0" collapsed="false">
      <c r="A24" s="63"/>
      <c r="B24" s="64"/>
      <c r="C24" s="64"/>
      <c r="D24" s="64"/>
      <c r="E24" s="73"/>
      <c r="F24" s="64"/>
      <c r="G24" s="64"/>
      <c r="H24" s="67" t="str">
        <f aca="true">IF(F24="","",IF(F24="Paid",IF(G24="","",G24-C24),TODAY()-C24))</f>
        <v/>
      </c>
    </row>
    <row r="25" customFormat="false" ht="15.75" hidden="false" customHeight="false" outlineLevel="0" collapsed="false">
      <c r="A25" s="68"/>
      <c r="B25" s="69"/>
      <c r="C25" s="69"/>
      <c r="D25" s="69"/>
      <c r="E25" s="72"/>
      <c r="F25" s="69"/>
      <c r="G25" s="69"/>
      <c r="H25" s="67" t="str">
        <f aca="true">IF(F25="","",IF(F25="Paid",IF(G25="","",G25-C25),TODAY()-C25))</f>
        <v/>
      </c>
    </row>
    <row r="26" customFormat="false" ht="15.75" hidden="false" customHeight="false" outlineLevel="0" collapsed="false">
      <c r="A26" s="63"/>
      <c r="B26" s="64"/>
      <c r="C26" s="64"/>
      <c r="D26" s="64"/>
      <c r="E26" s="73"/>
      <c r="F26" s="64"/>
      <c r="G26" s="64"/>
      <c r="H26" s="67" t="str">
        <f aca="true">IF(F26="","",IF(F26="Paid",IF(G26="","",G26-C26),TODAY()-C26))</f>
        <v/>
      </c>
    </row>
    <row r="27" customFormat="false" ht="15.75" hidden="false" customHeight="false" outlineLevel="0" collapsed="false">
      <c r="A27" s="68"/>
      <c r="B27" s="69"/>
      <c r="C27" s="69"/>
      <c r="D27" s="69"/>
      <c r="E27" s="72"/>
      <c r="F27" s="69"/>
      <c r="G27" s="69"/>
      <c r="H27" s="67" t="str">
        <f aca="true">IF(F27="","",IF(F27="Paid",IF(G27="","",G27-C27),TODAY()-C27))</f>
        <v/>
      </c>
    </row>
    <row r="28" customFormat="false" ht="15.75" hidden="false" customHeight="false" outlineLevel="0" collapsed="false">
      <c r="A28" s="63"/>
      <c r="B28" s="64"/>
      <c r="C28" s="64"/>
      <c r="D28" s="64"/>
      <c r="E28" s="73"/>
      <c r="F28" s="64"/>
      <c r="G28" s="64"/>
      <c r="H28" s="67" t="str">
        <f aca="true">IF(F28="","",IF(F28="Paid",IF(G28="","",G28-C28),TODAY()-C28))</f>
        <v/>
      </c>
    </row>
    <row r="29" customFormat="false" ht="15.75" hidden="false" customHeight="false" outlineLevel="0" collapsed="false">
      <c r="A29" s="68"/>
      <c r="B29" s="69"/>
      <c r="C29" s="69"/>
      <c r="D29" s="69"/>
      <c r="E29" s="72"/>
      <c r="F29" s="69"/>
      <c r="G29" s="69"/>
      <c r="H29" s="67" t="str">
        <f aca="true">IF(F29="","",IF(F29="Paid",IF(G29="","",G29-C29),TODAY()-C29))</f>
        <v/>
      </c>
    </row>
    <row r="30" customFormat="false" ht="15.75" hidden="false" customHeight="false" outlineLevel="0" collapsed="false">
      <c r="A30" s="74"/>
      <c r="B30" s="75"/>
      <c r="C30" s="75"/>
      <c r="D30" s="75"/>
      <c r="E30" s="76"/>
      <c r="F30" s="75"/>
      <c r="G30" s="75"/>
      <c r="H30" s="77" t="str">
        <f aca="true">IF(F30="","",IF(F30="Paid",IF(G30="","",G30-C30),TODAY()-C30))</f>
        <v/>
      </c>
    </row>
    <row r="31" customFormat="false" ht="15.75" hidden="false" customHeight="false" outlineLevel="0" collapsed="false">
      <c r="A31" s="45"/>
      <c r="B31" s="45"/>
      <c r="C31" s="45"/>
      <c r="D31" s="45"/>
      <c r="E31" s="45"/>
      <c r="F31" s="45"/>
      <c r="G31" s="45"/>
      <c r="H31" s="45"/>
    </row>
    <row r="32" customFormat="false" ht="15.75" hidden="false" customHeight="false" outlineLevel="0" collapsed="false">
      <c r="A32" s="45"/>
      <c r="B32" s="45"/>
      <c r="C32" s="45"/>
      <c r="D32" s="45"/>
      <c r="E32" s="45"/>
      <c r="F32" s="45"/>
      <c r="G32" s="45"/>
      <c r="H32" s="45"/>
    </row>
    <row r="33" customFormat="false" ht="15.75" hidden="false" customHeight="false" outlineLevel="0" collapsed="false">
      <c r="A33" s="45"/>
      <c r="B33" s="45"/>
      <c r="C33" s="45"/>
      <c r="D33" s="45"/>
      <c r="E33" s="45"/>
      <c r="F33" s="45"/>
      <c r="G33" s="45"/>
      <c r="H33" s="45"/>
    </row>
    <row r="34" customFormat="false" ht="15.75" hidden="false" customHeight="false" outlineLevel="0" collapsed="false">
      <c r="A34" s="45"/>
      <c r="B34" s="45"/>
      <c r="C34" s="45"/>
      <c r="D34" s="45"/>
      <c r="E34" s="45"/>
      <c r="F34" s="45"/>
      <c r="G34" s="45"/>
      <c r="H34" s="45"/>
    </row>
    <row r="35" customFormat="false" ht="15.75" hidden="false" customHeight="false" outlineLevel="0" collapsed="false">
      <c r="A35" s="45"/>
      <c r="B35" s="45"/>
      <c r="C35" s="45"/>
      <c r="D35" s="45"/>
      <c r="E35" s="45"/>
      <c r="F35" s="45"/>
      <c r="G35" s="45"/>
      <c r="H35" s="45"/>
    </row>
    <row r="36" customFormat="false" ht="15.75" hidden="false" customHeight="false" outlineLevel="0" collapsed="false">
      <c r="A36" s="45"/>
      <c r="B36" s="45"/>
      <c r="C36" s="45"/>
      <c r="D36" s="45"/>
      <c r="E36" s="45"/>
      <c r="F36" s="45"/>
      <c r="G36" s="45"/>
      <c r="H36" s="45"/>
    </row>
    <row r="37" customFormat="false" ht="15.75" hidden="false" customHeight="false" outlineLevel="0" collapsed="false">
      <c r="A37" s="45"/>
      <c r="B37" s="45"/>
      <c r="C37" s="45"/>
      <c r="D37" s="45"/>
      <c r="E37" s="45"/>
      <c r="F37" s="45"/>
      <c r="G37" s="45"/>
      <c r="H37" s="45"/>
    </row>
    <row r="38" customFormat="false" ht="15.75" hidden="false" customHeight="false" outlineLevel="0" collapsed="false">
      <c r="A38" s="45"/>
      <c r="B38" s="45"/>
      <c r="C38" s="45"/>
      <c r="D38" s="45"/>
      <c r="E38" s="45"/>
      <c r="F38" s="45"/>
      <c r="G38" s="45"/>
      <c r="H38" s="45"/>
    </row>
    <row r="39" customFormat="false" ht="15.75" hidden="false" customHeight="false" outlineLevel="0" collapsed="false">
      <c r="A39" s="45"/>
      <c r="B39" s="45"/>
      <c r="C39" s="45"/>
      <c r="D39" s="45"/>
      <c r="E39" s="45"/>
      <c r="F39" s="45"/>
      <c r="G39" s="45"/>
      <c r="H39" s="45"/>
    </row>
    <row r="40" customFormat="false" ht="15.75" hidden="false" customHeight="false" outlineLevel="0" collapsed="false">
      <c r="A40" s="45"/>
      <c r="B40" s="45"/>
      <c r="C40" s="45"/>
      <c r="D40" s="45"/>
      <c r="E40" s="45"/>
      <c r="F40" s="45"/>
      <c r="G40" s="45"/>
      <c r="H40" s="45"/>
    </row>
    <row r="41" customFormat="false" ht="15.75" hidden="false" customHeight="false" outlineLevel="0" collapsed="false">
      <c r="A41" s="45"/>
      <c r="B41" s="45"/>
      <c r="C41" s="45"/>
      <c r="D41" s="45"/>
      <c r="E41" s="45"/>
      <c r="F41" s="45"/>
      <c r="G41" s="45"/>
      <c r="H41" s="45"/>
    </row>
    <row r="42" customFormat="false" ht="15.75" hidden="false" customHeight="false" outlineLevel="0" collapsed="false">
      <c r="A42" s="45"/>
      <c r="B42" s="45"/>
      <c r="C42" s="45"/>
      <c r="D42" s="45"/>
      <c r="E42" s="45"/>
      <c r="F42" s="45"/>
      <c r="G42" s="45"/>
      <c r="H42" s="45"/>
    </row>
    <row r="43" customFormat="false" ht="15.75" hidden="false" customHeight="false" outlineLevel="0" collapsed="false">
      <c r="A43" s="45"/>
      <c r="B43" s="45"/>
      <c r="C43" s="45"/>
      <c r="D43" s="45"/>
      <c r="E43" s="45"/>
      <c r="F43" s="45"/>
      <c r="G43" s="45"/>
      <c r="H43" s="45"/>
    </row>
    <row r="44" customFormat="false" ht="15.75" hidden="false" customHeight="false" outlineLevel="0" collapsed="false">
      <c r="A44" s="45"/>
      <c r="B44" s="45"/>
      <c r="C44" s="45"/>
      <c r="D44" s="45"/>
      <c r="E44" s="45"/>
      <c r="F44" s="45"/>
      <c r="G44" s="45"/>
      <c r="H44" s="45"/>
    </row>
    <row r="45" customFormat="false" ht="15.75" hidden="false" customHeight="false" outlineLevel="0" collapsed="false">
      <c r="A45" s="45"/>
      <c r="B45" s="45"/>
      <c r="C45" s="45"/>
      <c r="D45" s="45"/>
      <c r="E45" s="45"/>
      <c r="F45" s="45"/>
      <c r="G45" s="45"/>
      <c r="H45" s="45"/>
    </row>
    <row r="46" customFormat="false" ht="15.75" hidden="false" customHeight="false" outlineLevel="0" collapsed="false">
      <c r="A46" s="45"/>
      <c r="B46" s="45"/>
      <c r="C46" s="45"/>
      <c r="D46" s="45"/>
      <c r="E46" s="45"/>
      <c r="F46" s="45"/>
      <c r="G46" s="45"/>
      <c r="H46" s="45"/>
    </row>
    <row r="47" customFormat="false" ht="15.75" hidden="false" customHeight="false" outlineLevel="0" collapsed="false">
      <c r="A47" s="45"/>
      <c r="B47" s="45"/>
      <c r="C47" s="45"/>
      <c r="D47" s="45"/>
      <c r="E47" s="45"/>
      <c r="F47" s="45"/>
      <c r="G47" s="45"/>
      <c r="H47" s="45"/>
    </row>
    <row r="48" customFormat="false" ht="15.75" hidden="false" customHeight="false" outlineLevel="0" collapsed="false">
      <c r="A48" s="45"/>
      <c r="B48" s="45"/>
      <c r="C48" s="45"/>
      <c r="D48" s="45"/>
      <c r="E48" s="45"/>
      <c r="F48" s="45"/>
      <c r="G48" s="45"/>
      <c r="H48" s="45"/>
    </row>
    <row r="49" customFormat="false" ht="15.75" hidden="false" customHeight="false" outlineLevel="0" collapsed="false">
      <c r="A49" s="45"/>
      <c r="B49" s="45"/>
      <c r="C49" s="45"/>
      <c r="D49" s="45"/>
      <c r="E49" s="45"/>
      <c r="F49" s="45"/>
      <c r="G49" s="45"/>
      <c r="H49" s="45"/>
    </row>
    <row r="50" customFormat="false" ht="15.75" hidden="false" customHeight="false" outlineLevel="0" collapsed="false">
      <c r="A50" s="45"/>
      <c r="B50" s="45"/>
      <c r="C50" s="45"/>
      <c r="D50" s="45"/>
      <c r="E50" s="45"/>
      <c r="F50" s="45"/>
      <c r="G50" s="45"/>
      <c r="H50" s="45"/>
    </row>
  </sheetData>
  <mergeCells count="1">
    <mergeCell ref="A1:H1"/>
  </mergeCells>
  <conditionalFormatting sqref="A9:B18 A19:H30 E9:F18 H9:H18">
    <cfRule type="expression" priority="2" aboveAverage="0" equalAverage="0" bottom="0" percent="0" rank="0" text="" dxfId="0">
      <formula>$F9="Overdue"</formula>
    </cfRule>
  </conditionalFormatting>
  <conditionalFormatting sqref="F9:F30">
    <cfRule type="expression" priority="3" aboveAverage="0" equalAverage="0" bottom="0" percent="0" rank="0" text="" dxfId="1">
      <formula>$F9="Paid"</formula>
    </cfRule>
    <cfRule type="expression" priority="4" aboveAverage="0" equalAverage="0" bottom="0" percent="0" rank="0" text="" dxfId="2">
      <formula>$F9="Overdue"</formula>
    </cfRule>
    <cfRule type="expression" priority="5" aboveAverage="0" equalAverage="0" bottom="0" percent="0" rank="0" text="" dxfId="3">
      <formula>$F9="Sent"</formula>
    </cfRule>
    <cfRule type="expression" priority="6" aboveAverage="0" equalAverage="0" bottom="0" percent="0" rank="0" text="" dxfId="4">
      <formula>$F9="Draft"</formula>
    </cfRule>
  </conditionalFormatting>
  <conditionalFormatting sqref="H9:H30">
    <cfRule type="cellIs" priority="7" operator="greaterThan" aboveAverage="0" equalAverage="0" bottom="0" percent="0" rank="0" text="" dxfId="2">
      <formula>30</formula>
    </cfRule>
  </conditionalFormatting>
  <dataValidations count="1">
    <dataValidation allowBlank="true" errorStyle="stop" operator="between" showDropDown="false" showErrorMessage="true" showInputMessage="true" sqref="F9:F30" type="list">
      <formula1>"Draft,Sent,Paid,Overdue"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77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LibreOffice/26.2.1.2$MacOSX_AARCH64 LibreOffice_project/8399f6259d8c87f40e7255cdb3c9b958f5e08948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2026-03-22T16:01:00Z</dcterms:created>
  <dc:creator>Bob Evers</dc:creator>
  <dc:description/>
  <dc:language>en-US</dc:language>
  <cp:lastModifiedBy>Bob Evers</cp:lastModifiedBy>
  <dcterms:modified xsi:type="dcterms:W3CDTF">2026-04-11T16:05:36Z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