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Workstreams" sheetId="2" state="visible" r:id="rId2"/>
    <sheet xmlns:r="http://schemas.openxmlformats.org/officeDocument/2006/relationships" name="Ris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37"/>
      <sz val="10"/>
    </font>
    <font>
      <name val="Arial"/>
      <b val="1"/>
      <color rgb="001F2A37"/>
      <sz val="14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1F2A37"/>
      </patternFill>
    </fill>
    <fill>
      <patternFill patternType="solid">
        <fgColor rgb="00D7F0DC"/>
      </patternFill>
    </fill>
    <fill>
      <patternFill patternType="solid">
        <fgColor rgb="00FCEBC7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  <xf numFmtId="9" fontId="2" fillId="0" borderId="1" applyAlignment="1" pivotButton="0" quotePrefix="0" xfId="0">
      <alignment vertical="top" wrapText="1"/>
    </xf>
    <xf numFmtId="1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165" fontId="2" fillId="0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Project Keystone · Brennard Foods procurement transformation tracker</t>
        </is>
      </c>
    </row>
    <row r="2">
      <c r="A2" s="2" t="inlineStr">
        <is>
          <t>Last updated 1 October 2026 (for the steerco). Illustrative example · Fictional company and sample data</t>
        </is>
      </c>
    </row>
    <row r="3">
      <c r="A3" s="3" t="inlineStr">
        <is>
          <t>Measure</t>
        </is>
      </c>
      <c r="B3" s="3" t="inlineStr">
        <is>
          <t>Value</t>
        </is>
      </c>
    </row>
    <row r="4">
      <c r="A4" s="4" t="inlineStr">
        <is>
          <t>Run-rate savings target ($k)</t>
        </is>
      </c>
      <c r="B4" s="5" t="n">
        <v>6000</v>
      </c>
    </row>
    <row r="5">
      <c r="A5" s="4" t="inlineStr">
        <is>
          <t>Confirmed run-rate savings ($k)</t>
        </is>
      </c>
      <c r="B5" s="5">
        <f>SUM(Workstreams!G2:G9)</f>
        <v/>
      </c>
    </row>
    <row r="6">
      <c r="A6" s="4" t="inlineStr">
        <is>
          <t>Share of target confirmed</t>
        </is>
      </c>
      <c r="B6" s="6">
        <f>B5/B4</f>
        <v/>
      </c>
    </row>
    <row r="7">
      <c r="A7" s="4" t="inlineStr">
        <is>
          <t>Workstreams Green</t>
        </is>
      </c>
      <c r="B7" s="7">
        <f>COUNTIF(Workstreams!D2:D9,"Green")</f>
        <v/>
      </c>
    </row>
    <row r="8">
      <c r="A8" s="4" t="inlineStr">
        <is>
          <t>Workstreams Amber</t>
        </is>
      </c>
      <c r="B8" s="7">
        <f>COUNTIF(Workstreams!D2:D9,"Amber")</f>
        <v/>
      </c>
    </row>
    <row r="9">
      <c r="A9" s="4" t="inlineStr">
        <is>
          <t>Workstreams Red</t>
        </is>
      </c>
      <c r="B9" s="7">
        <f>COUNTIF(Workstreams!D2:D9,"Red")</f>
        <v/>
      </c>
    </row>
    <row r="10">
      <c r="A10" s="4" t="inlineStr">
        <is>
          <t>Average % complete</t>
        </is>
      </c>
      <c r="B10" s="6">
        <f>AVERAGE(Workstreams!E2:E9)</f>
        <v/>
      </c>
    </row>
    <row r="11">
      <c r="A11" s="4" t="inlineStr">
        <is>
          <t>Open risks</t>
        </is>
      </c>
      <c r="B11" s="7">
        <f>COUNTIF(Risks!F2:F50,"Open")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0" customWidth="1" min="4" max="4"/>
    <col width="11" customWidth="1" min="5" max="5"/>
    <col width="12" customWidth="1" min="6" max="6"/>
    <col width="16" customWidth="1" min="7" max="7"/>
    <col width="44" customWidth="1" min="8" max="8"/>
  </cols>
  <sheetData>
    <row r="1">
      <c r="A1" s="3" t="inlineStr">
        <is>
          <t>ID</t>
        </is>
      </c>
      <c r="B1" s="3" t="inlineStr">
        <is>
          <t>Workstream</t>
        </is>
      </c>
      <c r="C1" s="3" t="inlineStr">
        <is>
          <t>Owner</t>
        </is>
      </c>
      <c r="D1" s="3" t="inlineStr">
        <is>
          <t>Status</t>
        </is>
      </c>
      <c r="E1" s="3" t="inlineStr">
        <is>
          <t>% complete</t>
        </is>
      </c>
      <c r="F1" s="3" t="inlineStr">
        <is>
          <t>Due date</t>
        </is>
      </c>
      <c r="G1" s="3" t="inlineStr">
        <is>
          <t>Confirmed run-rate savings ($k)</t>
        </is>
      </c>
      <c r="H1" s="3" t="inlineStr">
        <is>
          <t>Latest note</t>
        </is>
      </c>
    </row>
    <row r="2">
      <c r="A2" s="4" t="inlineStr">
        <is>
          <t>WS1</t>
        </is>
      </c>
      <c r="B2" s="4" t="inlineStr">
        <is>
          <t>Spend baseline</t>
        </is>
      </c>
      <c r="C2" s="4" t="inlineStr">
        <is>
          <t>Priya Nair</t>
        </is>
      </c>
      <c r="D2" s="8" t="inlineStr">
        <is>
          <t>Green</t>
        </is>
      </c>
      <c r="E2" s="6" t="n">
        <v>1</v>
      </c>
      <c r="F2" s="9" t="n">
        <v>46248</v>
      </c>
      <c r="G2" s="5" t="n">
        <v>0</v>
      </c>
      <c r="H2" s="4" t="inlineStr">
        <is>
          <t>Complete; baseline signed off by finance</t>
        </is>
      </c>
    </row>
    <row r="3">
      <c r="A3" s="4" t="inlineStr">
        <is>
          <t>WS2</t>
        </is>
      </c>
      <c r="B3" s="4" t="inlineStr">
        <is>
          <t>Category wave 1: packaging</t>
        </is>
      </c>
      <c r="C3" s="4" t="inlineStr">
        <is>
          <t>Daniel Ortiz</t>
        </is>
      </c>
      <c r="D3" s="8" t="inlineStr">
        <is>
          <t>Green</t>
        </is>
      </c>
      <c r="E3" s="6" t="n">
        <v>1</v>
      </c>
      <c r="F3" s="9" t="n">
        <v>46295</v>
      </c>
      <c r="G3" s="5" t="n">
        <v>1450</v>
      </c>
      <c r="H3" s="4" t="inlineStr">
        <is>
          <t>Contracts signed with 3 suppliers</t>
        </is>
      </c>
    </row>
    <row r="4">
      <c r="A4" s="4" t="inlineStr">
        <is>
          <t>WS3</t>
        </is>
      </c>
      <c r="B4" s="4" t="inlineStr">
        <is>
          <t>Category wave 2: logistics</t>
        </is>
      </c>
      <c r="C4" s="4" t="inlineStr">
        <is>
          <t>Daniel Ortiz</t>
        </is>
      </c>
      <c r="D4" s="8" t="inlineStr">
        <is>
          <t>Green</t>
        </is>
      </c>
      <c r="E4" s="6" t="n">
        <v>0.85</v>
      </c>
      <c r="F4" s="9" t="n">
        <v>46325</v>
      </c>
      <c r="G4" s="5" t="n">
        <v>1250</v>
      </c>
      <c r="H4" s="4" t="inlineStr">
        <is>
          <t>Final carrier negotiations under way</t>
        </is>
      </c>
    </row>
    <row r="5">
      <c r="A5" s="4" t="inlineStr">
        <is>
          <t>WS4</t>
        </is>
      </c>
      <c r="B5" s="4" t="inlineStr">
        <is>
          <t>Category wave 3: indirect spend</t>
        </is>
      </c>
      <c r="C5" s="4" t="inlineStr">
        <is>
          <t>Tom Brooks</t>
        </is>
      </c>
      <c r="D5" s="8" t="inlineStr">
        <is>
          <t>Green</t>
        </is>
      </c>
      <c r="E5" s="6" t="n">
        <v>0.6</v>
      </c>
      <c r="F5" s="9" t="n">
        <v>46371</v>
      </c>
      <c r="G5" s="5" t="n">
        <v>900</v>
      </c>
      <c r="H5" s="4" t="inlineStr">
        <is>
          <t>Facilities and IT categories in sourcing</t>
        </is>
      </c>
    </row>
    <row r="6">
      <c r="A6" s="4" t="inlineStr">
        <is>
          <t>WS5</t>
        </is>
      </c>
      <c r="B6" s="4" t="inlineStr">
        <is>
          <t>Supplier consolidation</t>
        </is>
      </c>
      <c r="C6" s="4" t="inlineStr">
        <is>
          <t>Grace Liu</t>
        </is>
      </c>
      <c r="D6" s="8" t="inlineStr">
        <is>
          <t>Green</t>
        </is>
      </c>
      <c r="E6" s="6" t="n">
        <v>0.55</v>
      </c>
      <c r="F6" s="9" t="n">
        <v>46339</v>
      </c>
      <c r="G6" s="5" t="n">
        <v>0</v>
      </c>
      <c r="H6" s="4" t="inlineStr">
        <is>
          <t>212 suppliers mapped; 14 exit contracts drafted</t>
        </is>
      </c>
    </row>
    <row r="7">
      <c r="A7" s="4" t="inlineStr">
        <is>
          <t>WS6</t>
        </is>
      </c>
      <c r="B7" s="4" t="inlineStr">
        <is>
          <t>Procure-to-pay (P2P) rollout</t>
        </is>
      </c>
      <c r="C7" s="4" t="inlineStr">
        <is>
          <t>Sam Patel</t>
        </is>
      </c>
      <c r="D7" s="10" t="inlineStr">
        <is>
          <t>Amber</t>
        </is>
      </c>
      <c r="E7" s="6" t="n">
        <v>0.4</v>
      </c>
      <c r="F7" s="9" t="n">
        <v>46402</v>
      </c>
      <c r="G7" s="5" t="n">
        <v>0</v>
      </c>
      <c r="H7" s="4" t="inlineStr">
        <is>
          <t>Integration testing started; go-live 15 Jan</t>
        </is>
      </c>
    </row>
    <row r="8">
      <c r="A8" s="4" t="inlineStr">
        <is>
          <t>WS7</t>
        </is>
      </c>
      <c r="B8" s="4" t="inlineStr">
        <is>
          <t>Tail-spend pilot</t>
        </is>
      </c>
      <c r="C8" s="4" t="inlineStr">
        <is>
          <t>Grace Liu</t>
        </is>
      </c>
      <c r="D8" s="8" t="inlineStr">
        <is>
          <t>Green</t>
        </is>
      </c>
      <c r="E8" s="6" t="n">
        <v>0.2</v>
      </c>
      <c r="F8" s="9" t="n">
        <v>46387</v>
      </c>
      <c r="G8" s="5" t="n">
        <v>0</v>
      </c>
      <c r="H8" s="4" t="inlineStr">
        <is>
          <t>Pilot design ready; awaiting steerco approval</t>
        </is>
      </c>
    </row>
    <row r="9">
      <c r="A9" s="4" t="inlineStr">
        <is>
          <t>WS8</t>
        </is>
      </c>
      <c r="B9" s="4" t="inlineStr">
        <is>
          <t>Change management and training</t>
        </is>
      </c>
      <c r="C9" s="4" t="inlineStr">
        <is>
          <t>Priya Nair</t>
        </is>
      </c>
      <c r="D9" s="8" t="inlineStr">
        <is>
          <t>Green</t>
        </is>
      </c>
      <c r="E9" s="6" t="n">
        <v>0.35</v>
      </c>
      <c r="F9" s="9" t="n">
        <v>46416</v>
      </c>
      <c r="G9" s="5" t="n">
        <v>0</v>
      </c>
      <c r="H9" s="4" t="inlineStr">
        <is>
          <t>Training plan drafted for 340 buyers</t>
        </is>
      </c>
    </row>
  </sheetData>
  <dataValidations count="1">
    <dataValidation sqref="D2:D9" showDropDown="0" showInputMessage="0" showErrorMessage="0" allowBlank="0" type="list">
      <formula1>"Green,Amber,Red"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2" customWidth="1" min="4" max="4"/>
    <col width="15" customWidth="1" min="5" max="5"/>
    <col width="10" customWidth="1" min="6" max="6"/>
    <col width="46" customWidth="1" min="7" max="7"/>
  </cols>
  <sheetData>
    <row r="1">
      <c r="A1" s="3" t="inlineStr">
        <is>
          <t>ID</t>
        </is>
      </c>
      <c r="B1" s="3" t="inlineStr">
        <is>
          <t>Risk</t>
        </is>
      </c>
      <c r="C1" s="3" t="inlineStr">
        <is>
          <t>Impact</t>
        </is>
      </c>
      <c r="D1" s="3" t="inlineStr">
        <is>
          <t>Likelihood</t>
        </is>
      </c>
      <c r="E1" s="3" t="inlineStr">
        <is>
          <t>Owner</t>
        </is>
      </c>
      <c r="F1" s="3" t="inlineStr">
        <is>
          <t>Status</t>
        </is>
      </c>
      <c r="G1" s="3" t="inlineStr">
        <is>
          <t>Mitigation</t>
        </is>
      </c>
    </row>
    <row r="2">
      <c r="A2" s="4" t="inlineStr">
        <is>
          <t>R1</t>
        </is>
      </c>
      <c r="B2" s="4" t="inlineStr">
        <is>
          <t>Business units keep buying off-contract after go-live</t>
        </is>
      </c>
      <c r="C2" s="4" t="inlineStr">
        <is>
          <t>High</t>
        </is>
      </c>
      <c r="D2" s="4" t="inlineStr">
        <is>
          <t>Medium</t>
        </is>
      </c>
      <c r="E2" s="4" t="inlineStr">
        <is>
          <t>Sam Patel</t>
        </is>
      </c>
      <c r="F2" s="4" t="inlineStr">
        <is>
          <t>Open</t>
        </is>
      </c>
      <c r="G2" s="4" t="inlineStr">
        <is>
          <t>Block off-contract POs in P2P; monthly compliance report</t>
        </is>
      </c>
    </row>
    <row r="3">
      <c r="A3" s="4" t="inlineStr">
        <is>
          <t>R2</t>
        </is>
      </c>
      <c r="B3" s="4" t="inlineStr">
        <is>
          <t>Packaging supplier passes through resin price increase</t>
        </is>
      </c>
      <c r="C3" s="4" t="inlineStr">
        <is>
          <t>Medium</t>
        </is>
      </c>
      <c r="D3" s="4" t="inlineStr">
        <is>
          <t>Medium</t>
        </is>
      </c>
      <c r="E3" s="4" t="inlineStr">
        <is>
          <t>Daniel Ortiz</t>
        </is>
      </c>
      <c r="F3" s="4" t="inlineStr">
        <is>
          <t>Open</t>
        </is>
      </c>
      <c r="G3" s="4" t="inlineStr">
        <is>
          <t>Index clause negotiated in wave 1 contracts</t>
        </is>
      </c>
    </row>
    <row r="4">
      <c r="A4" s="4" t="inlineStr">
        <is>
          <t>R3</t>
        </is>
      </c>
      <c r="B4" s="4" t="inlineStr">
        <is>
          <t>Finance cannot validate savings fast enough for quarter close</t>
        </is>
      </c>
      <c r="C4" s="4" t="inlineStr">
        <is>
          <t>Medium</t>
        </is>
      </c>
      <c r="D4" s="4" t="inlineStr">
        <is>
          <t>Low</t>
        </is>
      </c>
      <c r="E4" s="4" t="inlineStr">
        <is>
          <t>Priya Nair</t>
        </is>
      </c>
      <c r="F4" s="4" t="inlineStr">
        <is>
          <t>Open</t>
        </is>
      </c>
      <c r="G4" s="4" t="inlineStr">
        <is>
          <t>Weekly savings validation slot with FP&amp;A</t>
        </is>
      </c>
    </row>
    <row r="5">
      <c r="A5" s="4" t="inlineStr">
        <is>
          <t>R4</t>
        </is>
      </c>
      <c r="B5" s="4" t="inlineStr">
        <is>
          <t>Union consultation delays warehouse supplier changes</t>
        </is>
      </c>
      <c r="C5" s="4" t="inlineStr">
        <is>
          <t>Low</t>
        </is>
      </c>
      <c r="D5" s="4" t="inlineStr">
        <is>
          <t>Low</t>
        </is>
      </c>
      <c r="E5" s="4" t="inlineStr">
        <is>
          <t>Grace Liu</t>
        </is>
      </c>
      <c r="F5" s="4" t="inlineStr">
        <is>
          <t>Open</t>
        </is>
      </c>
      <c r="G5" s="4" t="inlineStr">
        <is>
          <t>Consultation scheduled for October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2026-11-01T22:59:29Z</dcterms:created>
  <dcterms:modified xmlns:dcterms="http://purl.org/dc/terms/" xmlns:xsi="http://www.w3.org/2001/XMLSchema-instance" xsi:type="dcterms:W3CDTF">2026-11-01T22:59:29Z</dcterms:modified>
</cp:coreProperties>
</file>